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e technique" sheetId="1" state="visible" r:id="rId1"/>
    <sheet name="Exemple" sheetId="2" state="visible" r:id="rId2"/>
    <sheet name="Théorique et rée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&quot; €&quot;"/>
    <numFmt numFmtId="165" formatCode="0&quot; &quot;%"/>
    <numFmt numFmtId="166" formatCode="#,##0.0"/>
    <numFmt numFmtId="167" formatCode="0.0&quot; &quot;%"/>
    <numFmt numFmtId="168" formatCode="0.0&quot; pt&quot;"/>
  </numFmts>
  <fonts count="9">
    <font>
      <name val="Calibri"/>
      <family val="2"/>
      <color theme="1"/>
      <sz val="11"/>
      <scheme val="minor"/>
    </font>
    <font>
      <name val="Arial"/>
      <b val="1"/>
      <color rgb="00DC0023"/>
      <sz val="16"/>
    </font>
    <font>
      <name val="Arial"/>
      <color rgb="00595959"/>
      <sz val="10"/>
      <u val="single"/>
    </font>
    <font>
      <name val="Arial"/>
      <i val="1"/>
      <color rgb="00595959"/>
      <sz val="10"/>
    </font>
    <font>
      <name val="Arial"/>
      <b val="1"/>
      <sz val="10"/>
    </font>
    <font>
      <name val="Arial"/>
      <color rgb="000000FF"/>
      <sz val="10"/>
    </font>
    <font>
      <name val="Arial"/>
      <color rgb="00595959"/>
      <sz val="8"/>
    </font>
    <font>
      <name val="Arial"/>
      <sz val="10"/>
    </font>
    <font>
      <name val="Arial"/>
      <b val="1"/>
      <color rgb="00DC0023"/>
      <sz val="10"/>
    </font>
  </fonts>
  <fills count="4">
    <fill>
      <patternFill/>
    </fill>
    <fill>
      <patternFill patternType="gray125"/>
    </fill>
    <fill>
      <patternFill patternType="solid">
        <fgColor rgb="00FFF2B3"/>
      </patternFill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6" fillId="0" borderId="0" pivotButton="0" quotePrefix="0" xfId="0"/>
    <xf numFmtId="1" fontId="5" fillId="2" borderId="1" pivotButton="0" quotePrefix="0" xfId="0"/>
    <xf numFmtId="164" fontId="5" fillId="2" borderId="1" pivotButton="0" quotePrefix="0" xfId="0"/>
    <xf numFmtId="0" fontId="4" fillId="3" borderId="1" pivotButton="0" quotePrefix="0" xfId="0"/>
    <xf numFmtId="0" fontId="6" fillId="3" borderId="1" applyAlignment="1" pivotButton="0" quotePrefix="0" xfId="0">
      <alignment vertical="top" wrapText="1"/>
    </xf>
    <xf numFmtId="0" fontId="5" fillId="2" borderId="1" applyAlignment="1" pivotButton="0" quotePrefix="0" xfId="0">
      <alignment horizontal="center"/>
    </xf>
    <xf numFmtId="165" fontId="5" fillId="2" borderId="1" pivotButton="0" quotePrefix="0" xfId="0"/>
    <xf numFmtId="166" fontId="7" fillId="0" borderId="1" pivotButton="0" quotePrefix="0" xfId="0"/>
    <xf numFmtId="164" fontId="7" fillId="0" borderId="1" pivotButton="0" quotePrefix="0" xfId="0"/>
    <xf numFmtId="0" fontId="4" fillId="0" borderId="0" applyAlignment="1" pivotButton="0" quotePrefix="0" xfId="0">
      <alignment horizontal="right"/>
    </xf>
    <xf numFmtId="164" fontId="4" fillId="0" borderId="1" pivotButton="0" quotePrefix="0" xfId="0"/>
    <xf numFmtId="0" fontId="8" fillId="0" borderId="0" applyAlignment="1" pivotButton="0" quotePrefix="0" xfId="0">
      <alignment horizontal="right"/>
    </xf>
    <xf numFmtId="164" fontId="8" fillId="0" borderId="1" pivotButton="0" quotePrefix="0" xfId="0"/>
    <xf numFmtId="165" fontId="4" fillId="0" borderId="1" pivotButton="0" quotePrefix="0" xfId="0"/>
    <xf numFmtId="0" fontId="7" fillId="0" borderId="0" pivotButton="0" quotePrefix="0" xfId="0"/>
    <xf numFmtId="3" fontId="5" fillId="2" borderId="1" pivotButton="0" quotePrefix="0" xfId="0"/>
    <xf numFmtId="0" fontId="8" fillId="0" borderId="0" pivotButton="0" quotePrefix="0" xfId="0"/>
    <xf numFmtId="167" fontId="7" fillId="0" borderId="1" pivotButton="0" quotePrefix="0" xfId="0"/>
    <xf numFmtId="168" fontId="8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nskel.com/ressources/fiche-technique/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enskel.com/ressources/fiche-technique/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enskel.com/ressources/fiche-techniqu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9" customWidth="1" min="2" max="2"/>
    <col width="10" customWidth="1" min="3" max="3"/>
    <col width="13" customWidth="1" min="4" max="4"/>
    <col width="15" customWidth="1" min="5" max="5"/>
    <col width="22" customWidth="1" min="6" max="6"/>
    <col width="14" customWidth="1" min="7" max="7"/>
  </cols>
  <sheetData>
    <row r="1">
      <c r="A1" s="1" t="inlineStr">
        <is>
          <t>Fiche technique</t>
        </is>
      </c>
    </row>
    <row r="2">
      <c r="A2" s="2" t="inlineStr">
        <is>
          <t>Modèle gratuit Enskel · la méthode du guide, sur enskel.com</t>
        </is>
      </c>
    </row>
    <row r="3">
      <c r="A3" s="3" t="inlineStr">
        <is>
          <t>Cases jaunes : à remplir. Les autres se calculent seules. La première ligne d’ingrédient est un exemple, à remplacer.</t>
        </is>
      </c>
    </row>
    <row r="5">
      <c r="A5" s="4" t="inlineStr">
        <is>
          <t>Plat</t>
        </is>
      </c>
      <c r="B5" s="5" t="n"/>
    </row>
    <row r="6">
      <c r="A6" s="4" t="inlineStr">
        <is>
          <t>Version</t>
        </is>
      </c>
      <c r="B6" s="5" t="n"/>
      <c r="C6" s="6" t="inlineStr">
        <is>
          <t>date ou numéro de version</t>
        </is>
      </c>
    </row>
    <row r="7">
      <c r="A7" s="4" t="inlineStr">
        <is>
          <t>Nombre de portions</t>
        </is>
      </c>
      <c r="B7" s="7" t="n">
        <v>1</v>
      </c>
      <c r="C7" s="6" t="inlineStr">
        <is>
          <t>portions produites par la recette</t>
        </is>
      </c>
    </row>
    <row r="8">
      <c r="A8" s="4" t="inlineStr">
        <is>
          <t>Prix de vente HT (€)</t>
        </is>
      </c>
      <c r="B8" s="8" t="n"/>
      <c r="C8" s="6" t="inlineStr">
        <is>
          <t>prix TTC ÷ 1,10 si la TVA est à 10 %</t>
        </is>
      </c>
    </row>
    <row r="10">
      <c r="A10" s="9" t="inlineStr">
        <is>
          <t>Ingrédient</t>
        </is>
      </c>
      <c r="B10" s="9" t="inlineStr">
        <is>
          <t>Quantité utilisable</t>
        </is>
      </c>
      <c r="C10" s="9" t="inlineStr">
        <is>
          <t>Unité</t>
        </is>
      </c>
      <c r="D10" s="9" t="inlineStr">
        <is>
          <t>Rendement</t>
        </is>
      </c>
      <c r="E10" s="9" t="inlineStr">
        <is>
          <t>Quantité brute</t>
        </is>
      </c>
      <c r="F10" s="9" t="inlineStr">
        <is>
          <t>Prix de référence HT</t>
        </is>
      </c>
      <c r="G10" s="9" t="inlineStr">
        <is>
          <t>Coût (€)</t>
        </is>
      </c>
    </row>
    <row r="11" ht="24" customHeight="1">
      <c r="A11" s="10" t="inlineStr"/>
      <c r="B11" s="10" t="inlineStr">
        <is>
          <t>dans l’unité choisie</t>
        </is>
      </c>
      <c r="C11" s="10" t="inlineStr">
        <is>
          <t>g, ml ou pièce</t>
        </is>
      </c>
      <c r="D11" s="10" t="inlineStr">
        <is>
          <t>utilisable ÷ brute (vide : 100 %)</t>
        </is>
      </c>
      <c r="E11" s="10" t="inlineStr">
        <is>
          <t>calculée</t>
        </is>
      </c>
      <c r="F11" s="10" t="inlineStr">
        <is>
          <t>€ par kg, par L ou par pièce</t>
        </is>
      </c>
      <c r="G11" s="10" t="inlineStr">
        <is>
          <t>calculé</t>
        </is>
      </c>
    </row>
    <row r="12">
      <c r="A12" s="5" t="inlineStr">
        <is>
          <t>Rumsteck de bœuf</t>
        </is>
      </c>
      <c r="B12" s="5" t="n">
        <v>180</v>
      </c>
      <c r="C12" s="11" t="inlineStr">
        <is>
          <t>g</t>
        </is>
      </c>
      <c r="D12" s="12" t="n">
        <v>0.9</v>
      </c>
      <c r="E12" s="13">
        <f>IF(B12="","",IF(D12="",B12,IF(D12&gt;0,B12/D12,"")))</f>
        <v>200.0</v>
      </c>
      <c r="F12" s="8" t="n">
        <v>17.1</v>
      </c>
      <c r="G12" s="14">
        <f>IF(OR(E12="",C12="",F12=""),"",IF(C12="pièce",E12,E12/1000)*F12)</f>
        <v>3.4200000000000004</v>
      </c>
    </row>
    <row r="13">
      <c r="A13" s="5" t="n"/>
      <c r="B13" s="5" t="n"/>
      <c r="C13" s="11" t="n"/>
      <c r="D13" s="12" t="n"/>
      <c r="E13" s="13" t="str">
        <f>IF(B13="","",IF(D13="",B13,IF(D13&gt;0,B13/D13,"")))</f>
        <v/>
      </c>
      <c r="F13" s="8" t="n"/>
      <c r="G13" s="14" t="str">
        <f>IF(OR(E13="",C13="",F13=""),"",IF(C13="pièce",E13,E13/1000)*F13)</f>
        <v/>
      </c>
    </row>
    <row r="14">
      <c r="A14" s="5" t="n"/>
      <c r="B14" s="5" t="n"/>
      <c r="C14" s="11" t="n"/>
      <c r="D14" s="12" t="n"/>
      <c r="E14" s="13" t="str">
        <f>IF(B14="","",IF(D14="",B14,IF(D14&gt;0,B14/D14,"")))</f>
        <v/>
      </c>
      <c r="F14" s="8" t="n"/>
      <c r="G14" s="14" t="str">
        <f>IF(OR(E14="",C14="",F14=""),"",IF(C14="pièce",E14,E14/1000)*F14)</f>
        <v/>
      </c>
    </row>
    <row r="15">
      <c r="A15" s="5" t="n"/>
      <c r="B15" s="5" t="n"/>
      <c r="C15" s="11" t="n"/>
      <c r="D15" s="12" t="n"/>
      <c r="E15" s="13" t="str">
        <f>IF(B15="","",IF(D15="",B15,IF(D15&gt;0,B15/D15,"")))</f>
        <v/>
      </c>
      <c r="F15" s="8" t="n"/>
      <c r="G15" s="14" t="str">
        <f>IF(OR(E15="",C15="",F15=""),"",IF(C15="pièce",E15,E15/1000)*F15)</f>
        <v/>
      </c>
    </row>
    <row r="16">
      <c r="A16" s="5" t="n"/>
      <c r="B16" s="5" t="n"/>
      <c r="C16" s="11" t="n"/>
      <c r="D16" s="12" t="n"/>
      <c r="E16" s="13" t="str">
        <f>IF(B16="","",IF(D16="",B16,IF(D16&gt;0,B16/D16,"")))</f>
        <v/>
      </c>
      <c r="F16" s="8" t="n"/>
      <c r="G16" s="14" t="str">
        <f>IF(OR(E16="",C16="",F16=""),"",IF(C16="pièce",E16,E16/1000)*F16)</f>
        <v/>
      </c>
    </row>
    <row r="17">
      <c r="A17" s="5" t="n"/>
      <c r="B17" s="5" t="n"/>
      <c r="C17" s="11" t="n"/>
      <c r="D17" s="12" t="n"/>
      <c r="E17" s="13" t="str">
        <f>IF(B17="","",IF(D17="",B17,IF(D17&gt;0,B17/D17,"")))</f>
        <v/>
      </c>
      <c r="F17" s="8" t="n"/>
      <c r="G17" s="14" t="str">
        <f>IF(OR(E17="",C17="",F17=""),"",IF(C17="pièce",E17,E17/1000)*F17)</f>
        <v/>
      </c>
    </row>
    <row r="18">
      <c r="A18" s="5" t="n"/>
      <c r="B18" s="5" t="n"/>
      <c r="C18" s="11" t="n"/>
      <c r="D18" s="12" t="n"/>
      <c r="E18" s="13" t="str">
        <f>IF(B18="","",IF(D18="",B18,IF(D18&gt;0,B18/D18,"")))</f>
        <v/>
      </c>
      <c r="F18" s="8" t="n"/>
      <c r="G18" s="14" t="str">
        <f>IF(OR(E18="",C18="",F18=""),"",IF(C18="pièce",E18,E18/1000)*F18)</f>
        <v/>
      </c>
    </row>
    <row r="19">
      <c r="A19" s="5" t="n"/>
      <c r="B19" s="5" t="n"/>
      <c r="C19" s="11" t="n"/>
      <c r="D19" s="12" t="n"/>
      <c r="E19" s="13" t="str">
        <f>IF(B19="","",IF(D19="",B19,IF(D19&gt;0,B19/D19,"")))</f>
        <v/>
      </c>
      <c r="F19" s="8" t="n"/>
      <c r="G19" s="14" t="str">
        <f>IF(OR(E19="",C19="",F19=""),"",IF(C19="pièce",E19,E19/1000)*F19)</f>
        <v/>
      </c>
    </row>
    <row r="20">
      <c r="A20" s="5" t="n"/>
      <c r="B20" s="5" t="n"/>
      <c r="C20" s="11" t="n"/>
      <c r="D20" s="12" t="n"/>
      <c r="E20" s="13" t="str">
        <f>IF(B20="","",IF(D20="",B20,IF(D20&gt;0,B20/D20,"")))</f>
        <v/>
      </c>
      <c r="F20" s="8" t="n"/>
      <c r="G20" s="14" t="str">
        <f>IF(OR(E20="",C20="",F20=""),"",IF(C20="pièce",E20,E20/1000)*F20)</f>
        <v/>
      </c>
    </row>
    <row r="21">
      <c r="A21" s="5" t="n"/>
      <c r="B21" s="5" t="n"/>
      <c r="C21" s="11" t="n"/>
      <c r="D21" s="12" t="n"/>
      <c r="E21" s="13" t="str">
        <f>IF(B21="","",IF(D21="",B21,IF(D21&gt;0,B21/D21,"")))</f>
        <v/>
      </c>
      <c r="F21" s="8" t="n"/>
      <c r="G21" s="14" t="str">
        <f>IF(OR(E21="",C21="",F21=""),"",IF(C21="pièce",E21,E21/1000)*F21)</f>
        <v/>
      </c>
    </row>
    <row r="22">
      <c r="A22" s="5" t="n"/>
      <c r="B22" s="5" t="n"/>
      <c r="C22" s="11" t="n"/>
      <c r="D22" s="12" t="n"/>
      <c r="E22" s="13" t="str">
        <f>IF(B22="","",IF(D22="",B22,IF(D22&gt;0,B22/D22,"")))</f>
        <v/>
      </c>
      <c r="F22" s="8" t="n"/>
      <c r="G22" s="14" t="str">
        <f>IF(OR(E22="",C22="",F22=""),"",IF(C22="pièce",E22,E22/1000)*F22)</f>
        <v/>
      </c>
    </row>
    <row r="23">
      <c r="A23" s="5" t="n"/>
      <c r="B23" s="5" t="n"/>
      <c r="C23" s="11" t="n"/>
      <c r="D23" s="12" t="n"/>
      <c r="E23" s="13" t="str">
        <f>IF(B23="","",IF(D23="",B23,IF(D23&gt;0,B23/D23,"")))</f>
        <v/>
      </c>
      <c r="F23" s="8" t="n"/>
      <c r="G23" s="14" t="str">
        <f>IF(OR(E23="",C23="",F23=""),"",IF(C23="pièce",E23,E23/1000)*F23)</f>
        <v/>
      </c>
    </row>
    <row r="24">
      <c r="A24" s="5" t="n"/>
      <c r="B24" s="5" t="n"/>
      <c r="C24" s="11" t="n"/>
      <c r="D24" s="12" t="n"/>
      <c r="E24" s="13" t="str">
        <f>IF(B24="","",IF(D24="",B24,IF(D24&gt;0,B24/D24,"")))</f>
        <v/>
      </c>
      <c r="F24" s="8" t="n"/>
      <c r="G24" s="14" t="str">
        <f>IF(OR(E24="",C24="",F24=""),"",IF(C24="pièce",E24,E24/1000)*F24)</f>
        <v/>
      </c>
    </row>
    <row r="25">
      <c r="A25" s="5" t="n"/>
      <c r="B25" s="5" t="n"/>
      <c r="C25" s="11" t="n"/>
      <c r="D25" s="12" t="n"/>
      <c r="E25" s="13" t="str">
        <f>IF(B25="","",IF(D25="",B25,IF(D25&gt;0,B25/D25,"")))</f>
        <v/>
      </c>
      <c r="F25" s="8" t="n"/>
      <c r="G25" s="14" t="str">
        <f>IF(OR(E25="",C25="",F25=""),"",IF(C25="pièce",E25,E25/1000)*F25)</f>
        <v/>
      </c>
    </row>
    <row r="26">
      <c r="A26" s="5" t="n"/>
      <c r="B26" s="5" t="n"/>
      <c r="C26" s="11" t="n"/>
      <c r="D26" s="12" t="n"/>
      <c r="E26" s="13" t="str">
        <f>IF(B26="","",IF(D26="",B26,IF(D26&gt;0,B26/D26,"")))</f>
        <v/>
      </c>
      <c r="F26" s="8" t="n"/>
      <c r="G26" s="14" t="str">
        <f>IF(OR(E26="",C26="",F26=""),"",IF(C26="pièce",E26,E26/1000)*F26)</f>
        <v/>
      </c>
    </row>
    <row r="28">
      <c r="D28" s="15" t="inlineStr">
        <is>
          <t>Coût matière de la recette</t>
        </is>
      </c>
      <c r="G28" s="16">
        <f>SUM(G12:G26)</f>
        <v>3.4200000000000004</v>
      </c>
    </row>
    <row r="29">
      <c r="D29" s="17" t="inlineStr">
        <is>
          <t>Coût matière par portion</t>
        </is>
      </c>
      <c r="G29" s="18">
        <f>IF(AND(ISNUMBER(B7),B7&gt;0),G28/B7,"")</f>
        <v>3.4200000000000004</v>
      </c>
    </row>
    <row r="30">
      <c r="D30" s="15" t="inlineStr">
        <is>
          <t>Part du prix de vente HT</t>
        </is>
      </c>
      <c r="G30" s="19" t="str">
        <f>IF(AND(ISNUMBER(G29),ISNUMBER(B8),B8&gt;0),G29/B8,"")</f>
        <v/>
      </c>
    </row>
    <row r="31">
      <c r="D31" s="15" t="inlineStr">
        <is>
          <t>Marge brute par portion HT</t>
        </is>
      </c>
      <c r="G31" s="16" t="str">
        <f>IF(AND(ISNUMBER(G29),ISNUMBER(B8)),B8-G29,"")</f>
        <v/>
      </c>
    </row>
    <row r="33">
      <c r="A33" s="4" t="inlineStr">
        <is>
          <t>Méthode</t>
        </is>
      </c>
    </row>
    <row r="34">
      <c r="A34" s="20" t="inlineStr">
        <is>
          <t>Rendement = quantité utilisable ÷ quantité brute ; mesuré, pas supposé.</t>
        </is>
      </c>
    </row>
    <row r="35">
      <c r="A35" s="20" t="inlineStr">
        <is>
          <t>Quantité brute = quantité utilisable ÷ rendement. Coût = quantité brute × prix de référence, les grammes et millilitres comptés en kg et en L.</t>
        </is>
      </c>
    </row>
    <row r="36">
      <c r="A36" s="20" t="inlineStr">
        <is>
          <t>Coût matière par portion = coût de la recette ÷ nombre de portions.</t>
        </is>
      </c>
    </row>
    <row r="37">
      <c r="A37" s="20" t="inlineStr">
        <is>
          <t>Une autre recette ? Dupliquez cette feuille.</t>
        </is>
      </c>
    </row>
  </sheetData>
  <mergeCells count="4">
    <mergeCell ref="D30:F30"/>
    <mergeCell ref="D31:F31"/>
    <mergeCell ref="D28:F28"/>
    <mergeCell ref="D29:F29"/>
  </mergeCells>
  <dataValidations count="4">
    <dataValidation sqref="C12:C26" showDropDown="0" showInputMessage="0" showErrorMessage="1" allowBlank="1" errorTitle="Saisie" error="Choisissez g, ml ou pièce." type="list">
      <formula1>"g,ml,pièce"</formula1>
    </dataValidation>
    <dataValidation sqref="D12:D26" showDropDown="0" showInputMessage="0" showErrorMessage="1" allowBlank="1" errorTitle="Saisie" error="Un rendement entre 1 % et 100 %." type="decimal" operator="between">
      <formula1>0.01</formula1>
      <formula2>1</formula2>
    </dataValidation>
    <dataValidation sqref="B8 B12:B26 F12:F26" showDropDown="0" showInputMessage="0" showErrorMessage="1" allowBlank="1" errorTitle="Saisie" error="Un nombre positif, sans unité." type="decimal" operator="greaterThanOrEqual">
      <formula1>0</formula1>
    </dataValidation>
    <dataValidation sqref="B7" showDropDown="0" showInputMessage="0" showErrorMessage="1" allowBlank="1" errorTitle="Saisie" error="Un nombre entier de portions, au moins 1." type="whole" operator="greaterThanOrEqual">
      <formula1>1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9" customWidth="1" min="2" max="2"/>
    <col width="10" customWidth="1" min="3" max="3"/>
    <col width="13" customWidth="1" min="4" max="4"/>
    <col width="15" customWidth="1" min="5" max="5"/>
    <col width="22" customWidth="1" min="6" max="6"/>
    <col width="14" customWidth="1" min="7" max="7"/>
  </cols>
  <sheetData>
    <row r="1">
      <c r="A1" s="1" t="inlineStr">
        <is>
          <t>Fiche technique</t>
        </is>
      </c>
    </row>
    <row r="2">
      <c r="A2" s="2" t="inlineStr">
        <is>
          <t>Modèle gratuit Enskel · la méthode du guide, sur enskel.com</t>
        </is>
      </c>
    </row>
    <row r="3">
      <c r="A3" s="3" t="inlineStr">
        <is>
          <t>L’exemple du guide : 4,80 € de coût matière par portion pour 18,50 € HT, soit 26 %. Prix et rendements donnés à titre d’exemple.</t>
        </is>
      </c>
    </row>
    <row r="5">
      <c r="A5" s="4" t="inlineStr">
        <is>
          <t>Plat</t>
        </is>
      </c>
      <c r="B5" s="5" t="inlineStr">
        <is>
          <t>Tartare de bœuf</t>
        </is>
      </c>
    </row>
    <row r="6">
      <c r="A6" s="4" t="inlineStr">
        <is>
          <t>Version</t>
        </is>
      </c>
      <c r="B6" s="5" t="inlineStr">
        <is>
          <t>Exemple</t>
        </is>
      </c>
      <c r="C6" s="6" t="inlineStr">
        <is>
          <t>date ou numéro de version</t>
        </is>
      </c>
    </row>
    <row r="7">
      <c r="A7" s="4" t="inlineStr">
        <is>
          <t>Nombre de portions</t>
        </is>
      </c>
      <c r="B7" s="7" t="n">
        <v>1</v>
      </c>
      <c r="C7" s="6" t="inlineStr">
        <is>
          <t>portions produites par la recette</t>
        </is>
      </c>
    </row>
    <row r="8">
      <c r="A8" s="4" t="inlineStr">
        <is>
          <t>Prix de vente HT (€)</t>
        </is>
      </c>
      <c r="B8" s="8" t="n">
        <v>18.5</v>
      </c>
      <c r="C8" s="6" t="inlineStr">
        <is>
          <t>prix TTC ÷ 1,10 si la TVA est à 10 %</t>
        </is>
      </c>
    </row>
    <row r="10">
      <c r="A10" s="9" t="inlineStr">
        <is>
          <t>Ingrédient</t>
        </is>
      </c>
      <c r="B10" s="9" t="inlineStr">
        <is>
          <t>Quantité utilisable</t>
        </is>
      </c>
      <c r="C10" s="9" t="inlineStr">
        <is>
          <t>Unité</t>
        </is>
      </c>
      <c r="D10" s="9" t="inlineStr">
        <is>
          <t>Rendement</t>
        </is>
      </c>
      <c r="E10" s="9" t="inlineStr">
        <is>
          <t>Quantité brute</t>
        </is>
      </c>
      <c r="F10" s="9" t="inlineStr">
        <is>
          <t>Prix de référence HT</t>
        </is>
      </c>
      <c r="G10" s="9" t="inlineStr">
        <is>
          <t>Coût (€)</t>
        </is>
      </c>
    </row>
    <row r="11" ht="24" customHeight="1">
      <c r="A11" s="10" t="inlineStr"/>
      <c r="B11" s="10" t="inlineStr">
        <is>
          <t>dans l’unité choisie</t>
        </is>
      </c>
      <c r="C11" s="10" t="inlineStr">
        <is>
          <t>g, ml ou pièce</t>
        </is>
      </c>
      <c r="D11" s="10" t="inlineStr">
        <is>
          <t>utilisable ÷ brute (vide : 100 %)</t>
        </is>
      </c>
      <c r="E11" s="10" t="inlineStr">
        <is>
          <t>calculée</t>
        </is>
      </c>
      <c r="F11" s="10" t="inlineStr">
        <is>
          <t>€ par kg, par L ou par pièce</t>
        </is>
      </c>
      <c r="G11" s="10" t="inlineStr">
        <is>
          <t>calculé</t>
        </is>
      </c>
    </row>
    <row r="12">
      <c r="A12" s="5" t="inlineStr">
        <is>
          <t>Rumsteck de bœuf</t>
        </is>
      </c>
      <c r="B12" s="5" t="n">
        <v>180</v>
      </c>
      <c r="C12" s="11" t="inlineStr">
        <is>
          <t>g</t>
        </is>
      </c>
      <c r="D12" s="12" t="n">
        <v>0.9</v>
      </c>
      <c r="E12" s="13">
        <f>IF(B12="","",IF(D12="",B12,IF(D12&gt;0,B12/D12,"")))</f>
        <v>200.0</v>
      </c>
      <c r="F12" s="8" t="n">
        <v>17.1</v>
      </c>
      <c r="G12" s="14">
        <f>IF(OR(E12="",C12="",F12=""),"",IF(C12="pièce",E12,E12/1000)*F12)</f>
        <v>3.4200000000000004</v>
      </c>
    </row>
    <row r="13">
      <c r="A13" s="5" t="inlineStr">
        <is>
          <t>Jaune d’œuf</t>
        </is>
      </c>
      <c r="B13" s="5" t="n">
        <v>1</v>
      </c>
      <c r="C13" s="11" t="inlineStr">
        <is>
          <t>pièce</t>
        </is>
      </c>
      <c r="D13" s="12" t="n">
        <v>1</v>
      </c>
      <c r="E13" s="13">
        <f>IF(B13="","",IF(D13="",B13,IF(D13&gt;0,B13/D13,"")))</f>
        <v>1.0</v>
      </c>
      <c r="F13" s="8" t="n">
        <v>0.24</v>
      </c>
      <c r="G13" s="14">
        <f>IF(OR(E13="",C13="",F13=""),"",IF(C13="pièce",E13,E13/1000)*F13)</f>
        <v>0.24</v>
      </c>
    </row>
    <row r="14">
      <c r="A14" s="5" t="inlineStr">
        <is>
          <t>Échalote, câpres, cornichons</t>
        </is>
      </c>
      <c r="B14" s="5" t="n">
        <v>45</v>
      </c>
      <c r="C14" s="11" t="inlineStr">
        <is>
          <t>g</t>
        </is>
      </c>
      <c r="D14" s="12" t="n">
        <v>0.9</v>
      </c>
      <c r="E14" s="13">
        <f>IF(B14="","",IF(D14="",B14,IF(D14&gt;0,B14/D14,"")))</f>
        <v>50.0</v>
      </c>
      <c r="F14" s="8" t="n">
        <v>6</v>
      </c>
      <c r="G14" s="14">
        <f>IF(OR(E14="",C14="",F14=""),"",IF(C14="pièce",E14,E14/1000)*F14)</f>
        <v>0.30000000000000004</v>
      </c>
    </row>
    <row r="15">
      <c r="A15" s="5" t="inlineStr">
        <is>
          <t>Moutarde et condiments</t>
        </is>
      </c>
      <c r="B15" s="5" t="n">
        <v>20</v>
      </c>
      <c r="C15" s="11" t="inlineStr">
        <is>
          <t>g</t>
        </is>
      </c>
      <c r="D15" s="12" t="n">
        <v>1</v>
      </c>
      <c r="E15" s="13">
        <f>IF(B15="","",IF(D15="",B15,IF(D15&gt;0,B15/D15,"")))</f>
        <v>20.0</v>
      </c>
      <c r="F15" s="8" t="n">
        <v>7.5</v>
      </c>
      <c r="G15" s="14">
        <f>IF(OR(E15="",C15="",F15=""),"",IF(C15="pièce",E15,E15/1000)*F15)</f>
        <v>0.15</v>
      </c>
    </row>
    <row r="16">
      <c r="A16" s="5" t="inlineStr">
        <is>
          <t>Frites</t>
        </is>
      </c>
      <c r="B16" s="5" t="n">
        <v>200</v>
      </c>
      <c r="C16" s="11" t="inlineStr">
        <is>
          <t>g</t>
        </is>
      </c>
      <c r="D16" s="12" t="n">
        <v>1</v>
      </c>
      <c r="E16" s="13">
        <f>IF(B16="","",IF(D16="",B16,IF(D16&gt;0,B16/D16,"")))</f>
        <v>200.0</v>
      </c>
      <c r="F16" s="8" t="n">
        <v>2.15</v>
      </c>
      <c r="G16" s="14">
        <f>IF(OR(E16="",C16="",F16=""),"",IF(C16="pièce",E16,E16/1000)*F16)</f>
        <v>0.43</v>
      </c>
    </row>
    <row r="17">
      <c r="A17" s="5" t="inlineStr">
        <is>
          <t>Mesclun</t>
        </is>
      </c>
      <c r="B17" s="5" t="n">
        <v>30</v>
      </c>
      <c r="C17" s="11" t="inlineStr">
        <is>
          <t>g</t>
        </is>
      </c>
      <c r="D17" s="12" t="n">
        <v>0.9</v>
      </c>
      <c r="E17" s="13">
        <f>IF(B17="","",IF(D17="",B17,IF(D17&gt;0,B17/D17,"")))</f>
        <v>33.333333333333336</v>
      </c>
      <c r="F17" s="8" t="n">
        <v>7.8</v>
      </c>
      <c r="G17" s="14">
        <f>IF(OR(E17="",C17="",F17=""),"",IF(C17="pièce",E17,E17/1000)*F17)</f>
        <v>0.26</v>
      </c>
    </row>
    <row r="18">
      <c r="A18" s="5" t="n"/>
      <c r="B18" s="5" t="n"/>
      <c r="C18" s="11" t="n"/>
      <c r="D18" s="12" t="n"/>
      <c r="E18" s="13" t="str">
        <f>IF(B18="","",IF(D18="",B18,IF(D18&gt;0,B18/D18,"")))</f>
        <v/>
      </c>
      <c r="F18" s="8" t="n"/>
      <c r="G18" s="14" t="str">
        <f>IF(OR(E18="",C18="",F18=""),"",IF(C18="pièce",E18,E18/1000)*F18)</f>
        <v/>
      </c>
    </row>
    <row r="19">
      <c r="A19" s="5" t="n"/>
      <c r="B19" s="5" t="n"/>
      <c r="C19" s="11" t="n"/>
      <c r="D19" s="12" t="n"/>
      <c r="E19" s="13" t="str">
        <f>IF(B19="","",IF(D19="",B19,IF(D19&gt;0,B19/D19,"")))</f>
        <v/>
      </c>
      <c r="F19" s="8" t="n"/>
      <c r="G19" s="14" t="str">
        <f>IF(OR(E19="",C19="",F19=""),"",IF(C19="pièce",E19,E19/1000)*F19)</f>
        <v/>
      </c>
    </row>
    <row r="20">
      <c r="A20" s="5" t="n"/>
      <c r="B20" s="5" t="n"/>
      <c r="C20" s="11" t="n"/>
      <c r="D20" s="12" t="n"/>
      <c r="E20" s="13" t="str">
        <f>IF(B20="","",IF(D20="",B20,IF(D20&gt;0,B20/D20,"")))</f>
        <v/>
      </c>
      <c r="F20" s="8" t="n"/>
      <c r="G20" s="14" t="str">
        <f>IF(OR(E20="",C20="",F20=""),"",IF(C20="pièce",E20,E20/1000)*F20)</f>
        <v/>
      </c>
    </row>
    <row r="21">
      <c r="A21" s="5" t="n"/>
      <c r="B21" s="5" t="n"/>
      <c r="C21" s="11" t="n"/>
      <c r="D21" s="12" t="n"/>
      <c r="E21" s="13" t="str">
        <f>IF(B21="","",IF(D21="",B21,IF(D21&gt;0,B21/D21,"")))</f>
        <v/>
      </c>
      <c r="F21" s="8" t="n"/>
      <c r="G21" s="14" t="str">
        <f>IF(OR(E21="",C21="",F21=""),"",IF(C21="pièce",E21,E21/1000)*F21)</f>
        <v/>
      </c>
    </row>
    <row r="22">
      <c r="A22" s="5" t="n"/>
      <c r="B22" s="5" t="n"/>
      <c r="C22" s="11" t="n"/>
      <c r="D22" s="12" t="n"/>
      <c r="E22" s="13" t="str">
        <f>IF(B22="","",IF(D22="",B22,IF(D22&gt;0,B22/D22,"")))</f>
        <v/>
      </c>
      <c r="F22" s="8" t="n"/>
      <c r="G22" s="14" t="str">
        <f>IF(OR(E22="",C22="",F22=""),"",IF(C22="pièce",E22,E22/1000)*F22)</f>
        <v/>
      </c>
    </row>
    <row r="23">
      <c r="A23" s="5" t="n"/>
      <c r="B23" s="5" t="n"/>
      <c r="C23" s="11" t="n"/>
      <c r="D23" s="12" t="n"/>
      <c r="E23" s="13" t="str">
        <f>IF(B23="","",IF(D23="",B23,IF(D23&gt;0,B23/D23,"")))</f>
        <v/>
      </c>
      <c r="F23" s="8" t="n"/>
      <c r="G23" s="14" t="str">
        <f>IF(OR(E23="",C23="",F23=""),"",IF(C23="pièce",E23,E23/1000)*F23)</f>
        <v/>
      </c>
    </row>
    <row r="24">
      <c r="A24" s="5" t="n"/>
      <c r="B24" s="5" t="n"/>
      <c r="C24" s="11" t="n"/>
      <c r="D24" s="12" t="n"/>
      <c r="E24" s="13" t="str">
        <f>IF(B24="","",IF(D24="",B24,IF(D24&gt;0,B24/D24,"")))</f>
        <v/>
      </c>
      <c r="F24" s="8" t="n"/>
      <c r="G24" s="14" t="str">
        <f>IF(OR(E24="",C24="",F24=""),"",IF(C24="pièce",E24,E24/1000)*F24)</f>
        <v/>
      </c>
    </row>
    <row r="25">
      <c r="A25" s="5" t="n"/>
      <c r="B25" s="5" t="n"/>
      <c r="C25" s="11" t="n"/>
      <c r="D25" s="12" t="n"/>
      <c r="E25" s="13" t="str">
        <f>IF(B25="","",IF(D25="",B25,IF(D25&gt;0,B25/D25,"")))</f>
        <v/>
      </c>
      <c r="F25" s="8" t="n"/>
      <c r="G25" s="14" t="str">
        <f>IF(OR(E25="",C25="",F25=""),"",IF(C25="pièce",E25,E25/1000)*F25)</f>
        <v/>
      </c>
    </row>
    <row r="26">
      <c r="A26" s="5" t="n"/>
      <c r="B26" s="5" t="n"/>
      <c r="C26" s="11" t="n"/>
      <c r="D26" s="12" t="n"/>
      <c r="E26" s="13" t="str">
        <f>IF(B26="","",IF(D26="",B26,IF(D26&gt;0,B26/D26,"")))</f>
        <v/>
      </c>
      <c r="F26" s="8" t="n"/>
      <c r="G26" s="14" t="str">
        <f>IF(OR(E26="",C26="",F26=""),"",IF(C26="pièce",E26,E26/1000)*F26)</f>
        <v/>
      </c>
    </row>
    <row r="28">
      <c r="D28" s="15" t="inlineStr">
        <is>
          <t>Coût matière de la recette</t>
        </is>
      </c>
      <c r="G28" s="16">
        <f>SUM(G12:G26)</f>
        <v>4.8</v>
      </c>
    </row>
    <row r="29">
      <c r="D29" s="17" t="inlineStr">
        <is>
          <t>Coût matière par portion</t>
        </is>
      </c>
      <c r="G29" s="18">
        <f>IF(AND(ISNUMBER(B7),B7&gt;0),G28/B7,"")</f>
        <v>4.8</v>
      </c>
    </row>
    <row r="30">
      <c r="D30" s="15" t="inlineStr">
        <is>
          <t>Part du prix de vente HT</t>
        </is>
      </c>
      <c r="G30" s="19">
        <f>IF(AND(ISNUMBER(G29),ISNUMBER(B8),B8&gt;0),G29/B8,"")</f>
        <v>0.2594594594594595</v>
      </c>
    </row>
    <row r="31">
      <c r="D31" s="15" t="inlineStr">
        <is>
          <t>Marge brute par portion HT</t>
        </is>
      </c>
      <c r="G31" s="16">
        <f>IF(AND(ISNUMBER(G29),ISNUMBER(B8)),B8-G29,"")</f>
        <v>13.7</v>
      </c>
    </row>
    <row r="33">
      <c r="A33" s="4" t="inlineStr">
        <is>
          <t>Méthode</t>
        </is>
      </c>
    </row>
    <row r="34">
      <c r="A34" s="20" t="inlineStr">
        <is>
          <t>Rendement = quantité utilisable ÷ quantité brute ; mesuré, pas supposé.</t>
        </is>
      </c>
    </row>
    <row r="35">
      <c r="A35" s="20" t="inlineStr">
        <is>
          <t>Quantité brute = quantité utilisable ÷ rendement. Coût = quantité brute × prix de référence, les grammes et millilitres comptés en kg et en L.</t>
        </is>
      </c>
    </row>
    <row r="36">
      <c r="A36" s="20" t="inlineStr">
        <is>
          <t>Coût matière par portion = coût de la recette ÷ nombre de portions.</t>
        </is>
      </c>
    </row>
    <row r="37">
      <c r="A37" s="20" t="inlineStr">
        <is>
          <t>Une autre recette ? Dupliquez cette feuille.</t>
        </is>
      </c>
    </row>
  </sheetData>
  <mergeCells count="4">
    <mergeCell ref="D30:F30"/>
    <mergeCell ref="D31:F31"/>
    <mergeCell ref="D28:F28"/>
    <mergeCell ref="D29:F29"/>
  </mergeCells>
  <dataValidations count="4">
    <dataValidation sqref="C12:C26" showDropDown="0" showInputMessage="0" showErrorMessage="1" allowBlank="1" errorTitle="Saisie" error="Choisissez g, ml ou pièce." type="list">
      <formula1>"g,ml,pièce"</formula1>
    </dataValidation>
    <dataValidation sqref="D12:D26" showDropDown="0" showInputMessage="0" showErrorMessage="1" allowBlank="1" errorTitle="Saisie" error="Un rendement entre 1 % et 100 %." type="decimal" operator="between">
      <formula1>0.01</formula1>
      <formula2>1</formula2>
    </dataValidation>
    <dataValidation sqref="B8 B12:B26 F12:F26" showDropDown="0" showInputMessage="0" showErrorMessage="1" allowBlank="1" errorTitle="Saisie" error="Un nombre positif, sans unité." type="decimal" operator="greaterThanOrEqual">
      <formula1>0</formula1>
    </dataValidation>
    <dataValidation sqref="B7" showDropDown="0" showInputMessage="0" showErrorMessage="1" allowBlank="1" errorTitle="Saisie" error="Un nombre entier de portions, au moins 1." type="whole" operator="greaterThanOrEqual">
      <formula1>1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8" customWidth="1" min="2" max="2"/>
    <col width="26" customWidth="1" min="3" max="3"/>
    <col width="18" customWidth="1" min="4" max="4"/>
  </cols>
  <sheetData>
    <row r="1">
      <c r="A1" s="1" t="inlineStr">
        <is>
          <t>Coût matière théorique et réel</t>
        </is>
      </c>
    </row>
    <row r="2">
      <c r="A2" s="2" t="inlineStr">
        <is>
          <t>Modèle gratuit Enskel · la méthode du guide, sur enskel.com</t>
        </is>
      </c>
    </row>
    <row r="3">
      <c r="A3" s="3" t="inlineStr">
        <is>
          <t>Cases jaunes : à remplir, hors taxes, sur une même période. La première ligne est un exemple, à remplacer.</t>
        </is>
      </c>
    </row>
    <row r="5">
      <c r="A5" s="4" t="inlineStr">
        <is>
          <t>Période</t>
        </is>
      </c>
      <c r="B5" s="5" t="n"/>
    </row>
    <row r="6">
      <c r="A6" s="4" t="inlineStr">
        <is>
          <t>Chiffre d’affaires HT (€)</t>
        </is>
      </c>
      <c r="B6" s="8" t="n"/>
    </row>
    <row r="8">
      <c r="A8" s="9" t="inlineStr">
        <is>
          <t>Plat</t>
        </is>
      </c>
      <c r="B8" s="9" t="inlineStr">
        <is>
          <t>Portions vendues</t>
        </is>
      </c>
      <c r="C8" s="9" t="inlineStr">
        <is>
          <t>Coût matière par portion (€)</t>
        </is>
      </c>
      <c r="D8" s="9" t="inlineStr">
        <is>
          <t>Coût théorique (€)</t>
        </is>
      </c>
    </row>
    <row r="9">
      <c r="A9" s="5" t="inlineStr">
        <is>
          <t>Tartare de bœuf</t>
        </is>
      </c>
      <c r="B9" s="21" t="n">
        <v>320</v>
      </c>
      <c r="C9" s="8" t="n">
        <v>4.8</v>
      </c>
      <c r="D9" s="14">
        <f>IF(OR(B9="",C9=""),"",B9*C9)</f>
        <v>1536.0</v>
      </c>
    </row>
    <row r="10">
      <c r="A10" s="5" t="n"/>
      <c r="B10" s="21" t="n"/>
      <c r="C10" s="8" t="n"/>
      <c r="D10" s="14" t="str">
        <f>IF(OR(B10="",C10=""),"",B10*C10)</f>
        <v/>
      </c>
    </row>
    <row r="11">
      <c r="A11" s="5" t="n"/>
      <c r="B11" s="21" t="n"/>
      <c r="C11" s="8" t="n"/>
      <c r="D11" s="14" t="str">
        <f>IF(OR(B11="",C11=""),"",B11*C11)</f>
        <v/>
      </c>
    </row>
    <row r="12">
      <c r="A12" s="5" t="n"/>
      <c r="B12" s="21" t="n"/>
      <c r="C12" s="8" t="n"/>
      <c r="D12" s="14" t="str">
        <f>IF(OR(B12="",C12=""),"",B12*C12)</f>
        <v/>
      </c>
    </row>
    <row r="13">
      <c r="A13" s="5" t="n"/>
      <c r="B13" s="21" t="n"/>
      <c r="C13" s="8" t="n"/>
      <c r="D13" s="14" t="str">
        <f>IF(OR(B13="",C13=""),"",B13*C13)</f>
        <v/>
      </c>
    </row>
    <row r="14">
      <c r="A14" s="5" t="n"/>
      <c r="B14" s="21" t="n"/>
      <c r="C14" s="8" t="n"/>
      <c r="D14" s="14" t="str">
        <f>IF(OR(B14="",C14=""),"",B14*C14)</f>
        <v/>
      </c>
    </row>
    <row r="15">
      <c r="A15" s="5" t="n"/>
      <c r="B15" s="21" t="n"/>
      <c r="C15" s="8" t="n"/>
      <c r="D15" s="14" t="str">
        <f>IF(OR(B15="",C15=""),"",B15*C15)</f>
        <v/>
      </c>
    </row>
    <row r="16">
      <c r="A16" s="5" t="n"/>
      <c r="B16" s="21" t="n"/>
      <c r="C16" s="8" t="n"/>
      <c r="D16" s="14" t="str">
        <f>IF(OR(B16="",C16=""),"",B16*C16)</f>
        <v/>
      </c>
    </row>
    <row r="17">
      <c r="A17" s="5" t="n"/>
      <c r="B17" s="21" t="n"/>
      <c r="C17" s="8" t="n"/>
      <c r="D17" s="14" t="str">
        <f>IF(OR(B17="",C17=""),"",B17*C17)</f>
        <v/>
      </c>
    </row>
    <row r="18">
      <c r="A18" s="5" t="n"/>
      <c r="B18" s="21" t="n"/>
      <c r="C18" s="8" t="n"/>
      <c r="D18" s="14" t="str">
        <f>IF(OR(B18="",C18=""),"",B18*C18)</f>
        <v/>
      </c>
    </row>
    <row r="19">
      <c r="A19" s="5" t="n"/>
      <c r="B19" s="21" t="n"/>
      <c r="C19" s="8" t="n"/>
      <c r="D19" s="14" t="str">
        <f>IF(OR(B19="",C19=""),"",B19*C19)</f>
        <v/>
      </c>
    </row>
    <row r="20">
      <c r="A20" s="5" t="n"/>
      <c r="B20" s="21" t="n"/>
      <c r="C20" s="8" t="n"/>
      <c r="D20" s="14" t="str">
        <f>IF(OR(B20="",C20=""),"",B20*C20)</f>
        <v/>
      </c>
    </row>
    <row r="21">
      <c r="A21" s="5" t="n"/>
      <c r="B21" s="21" t="n"/>
      <c r="C21" s="8" t="n"/>
      <c r="D21" s="14" t="str">
        <f>IF(OR(B21="",C21=""),"",B21*C21)</f>
        <v/>
      </c>
    </row>
    <row r="22">
      <c r="A22" s="5" t="n"/>
      <c r="B22" s="21" t="n"/>
      <c r="C22" s="8" t="n"/>
      <c r="D22" s="14" t="str">
        <f>IF(OR(B22="",C22=""),"",B22*C22)</f>
        <v/>
      </c>
    </row>
    <row r="23">
      <c r="A23" s="5" t="n"/>
      <c r="B23" s="21" t="n"/>
      <c r="C23" s="8" t="n"/>
      <c r="D23" s="14" t="str">
        <f>IF(OR(B23="",C23=""),"",B23*C23)</f>
        <v/>
      </c>
    </row>
    <row r="24">
      <c r="A24" s="5" t="n"/>
      <c r="B24" s="21" t="n"/>
      <c r="C24" s="8" t="n"/>
      <c r="D24" s="14" t="str">
        <f>IF(OR(B24="",C24=""),"",B24*C24)</f>
        <v/>
      </c>
    </row>
    <row r="25">
      <c r="A25" s="5" t="n"/>
      <c r="B25" s="21" t="n"/>
      <c r="C25" s="8" t="n"/>
      <c r="D25" s="14" t="str">
        <f>IF(OR(B25="",C25=""),"",B25*C25)</f>
        <v/>
      </c>
    </row>
    <row r="26">
      <c r="A26" s="5" t="n"/>
      <c r="B26" s="21" t="n"/>
      <c r="C26" s="8" t="n"/>
      <c r="D26" s="14" t="str">
        <f>IF(OR(B26="",C26=""),"",B26*C26)</f>
        <v/>
      </c>
    </row>
    <row r="27">
      <c r="A27" s="5" t="n"/>
      <c r="B27" s="21" t="n"/>
      <c r="C27" s="8" t="n"/>
      <c r="D27" s="14" t="str">
        <f>IF(OR(B27="",C27=""),"",B27*C27)</f>
        <v/>
      </c>
    </row>
    <row r="28">
      <c r="A28" s="5" t="n"/>
      <c r="B28" s="21" t="n"/>
      <c r="C28" s="8" t="n"/>
      <c r="D28" s="14" t="str">
        <f>IF(OR(B28="",C28=""),"",B28*C28)</f>
        <v/>
      </c>
    </row>
    <row r="30">
      <c r="A30" s="4" t="inlineStr">
        <is>
          <t>Coût matière théorique</t>
        </is>
      </c>
      <c r="D30" s="16">
        <f>SUM(D9:D28)</f>
        <v>1536.0</v>
      </c>
    </row>
    <row r="32">
      <c r="A32" s="20" t="inlineStr">
        <is>
          <t>Stock de début (€ HT)</t>
        </is>
      </c>
      <c r="D32" s="8" t="n"/>
    </row>
    <row r="33">
      <c r="A33" s="20" t="inlineStr">
        <is>
          <t>Achats de la période (€ HT)</t>
        </is>
      </c>
      <c r="D33" s="8" t="n"/>
    </row>
    <row r="34">
      <c r="A34" s="20" t="inlineStr">
        <is>
          <t>Stock de fin (€ HT)</t>
        </is>
      </c>
      <c r="D34" s="8" t="n"/>
    </row>
    <row r="35">
      <c r="A35" s="4" t="inlineStr">
        <is>
          <t>Coût matière réel</t>
        </is>
      </c>
      <c r="D35" s="16" t="str">
        <f>IF(COUNT(D32:D34)=3,D32+D33-D34,"")</f>
        <v/>
      </c>
    </row>
    <row r="37">
      <c r="A37" s="22" t="inlineStr">
        <is>
          <t>Écart, réel − théorique</t>
        </is>
      </c>
      <c r="D37" s="18" t="str">
        <f>IF(ISNUMBER(D35),D35-D30,"")</f>
        <v/>
      </c>
    </row>
    <row r="38">
      <c r="A38" s="20" t="inlineStr">
        <is>
          <t>Théorique, en part du CA HT</t>
        </is>
      </c>
      <c r="D38" s="23" t="str">
        <f>IF(AND(ISNUMBER(B6),B6&gt;0),D30/B6,"")</f>
        <v/>
      </c>
    </row>
    <row r="39">
      <c r="A39" s="20" t="inlineStr">
        <is>
          <t>Réel, en part du CA HT</t>
        </is>
      </c>
      <c r="D39" s="23" t="str">
        <f>IF(AND(ISNUMBER(D35),ISNUMBER(B6),B6&gt;0),D35/B6,"")</f>
        <v/>
      </c>
    </row>
    <row r="40">
      <c r="A40" s="22" t="inlineStr">
        <is>
          <t>Écart, en points</t>
        </is>
      </c>
      <c r="D40" s="24" t="str">
        <f>IF(AND(ISNUMBER(D38),ISNUMBER(D39)),(D39-D38)*100,"")</f>
        <v/>
      </c>
    </row>
    <row r="42">
      <c r="A42" s="4" t="inlineStr">
        <is>
          <t>Méthode</t>
        </is>
      </c>
    </row>
    <row r="43">
      <c r="A43" s="20" t="inlineStr">
        <is>
          <t>Coût matière théorique = somme des (portions vendues × coût matière par portion) sur la période.</t>
        </is>
      </c>
    </row>
    <row r="44">
      <c r="A44" s="20" t="inlineStr">
        <is>
          <t>Coût matière réel = stock de début + achats − stock de fin, hors taxes, même période.</t>
        </is>
      </c>
    </row>
    <row r="45">
      <c r="A45" s="20" t="inlineStr">
        <is>
          <t>Listez tous les plats vendus sur la période : sinon, le théorique est incomplet.</t>
        </is>
      </c>
    </row>
    <row r="46">
      <c r="A46" s="20" t="inlineStr">
        <is>
          <t>Avant de conclure, vérifiez : portions, pertes, repas du personnel, prix, inventaires.</t>
        </is>
      </c>
    </row>
  </sheetData>
  <dataValidations count="2">
    <dataValidation sqref="B9:B28" showDropDown="0" showInputMessage="0" showErrorMessage="1" allowBlank="1" errorTitle="Saisie" error="Un nombre entier de portions." type="whole" operator="greaterThanOrEqual">
      <formula1>0</formula1>
    </dataValidation>
    <dataValidation sqref="B6 C9:C28 D32:D34" showDropDown="0" showInputMessage="0" showErrorMessage="1" allowBlank="1" errorTitle="Saisie" error="Un montant positif, sans unité." type="decimal" operator="greaterThanOrEqual">
      <formula1>0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Enskel</dc:creator>
  <dc:title>Modèle de fiche technique</dc:title>
  <dc:description>https://enskel.com/ressources/fiche-technique/</dc:description>
  <dc:subject>Coût matière par portion, théorique et réel</dc:subject>
  <dcterms:created xsi:type="dcterms:W3CDTF">2026-10-28T01:35:18Z</dcterms:created>
  <dcterms:modified xsi:type="dcterms:W3CDTF">2026-10-28T01:35:18Z</dcterms:modified>
  <cp:lastModifiedBy>Enskel</cp:lastModifiedBy>
</cp:coreProperties>
</file>